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User\Downloads\"/>
    </mc:Choice>
  </mc:AlternateContent>
  <xr:revisionPtr revIDLastSave="0" documentId="8_{8A6E91BC-5CDE-49A4-B79F-522397690BE6}" xr6:coauthVersionLast="47" xr6:coauthVersionMax="47" xr10:uidLastSave="{00000000-0000-0000-0000-000000000000}"/>
  <bookViews>
    <workbookView xWindow="-120" yWindow="-120" windowWidth="57840" windowHeight="15720" xr2:uid="{85DD21F4-6D43-4A0F-8E10-DC8EBC4FE072}"/>
  </bookViews>
  <sheets>
    <sheet name="Kalkulation Förderhöhe" sheetId="1" r:id="rId1"/>
    <sheet name="Tabelle2" sheetId="2" state="hidden" r:id="rId2"/>
    <sheet name="Impressum  + Lizenz" sheetId="3" r:id="rId3"/>
  </sheets>
  <definedNames>
    <definedName name="_xlnm._FilterDatabase" localSheetId="0" hidden="1">'Kalkulation Förderhöhe'!$A$12:$B$14</definedName>
    <definedName name="xlhInhalt">"ZRDaten1"</definedName>
    <definedName name="ZRDaten1.Datum">"01.10.2010 10:45:21"</definedName>
    <definedName name="ZRDaten1.ErgDef.1">"?XLSHOST_READ_1(EXCEL)_x000D_
GLOBAL(V;;;EXCEL;;;;;W)_x000D_
SPALTE1(''WX0023'')_x000D_
SPALTE2(''WX0024'')_x000D_
SPALTE3(''WX0025'')_x000D_
SPALTE4(''WX0026'')_x000D_
SPALTE5(''WX0027'')_x000D_
SPALTE6(''WX0028'')_x000D_
SPALTE7(''WX0029'')_x000D_
SPALTE8(''WX0030'')_x000D_
SPALTE9(''WX0031'')_x000D_
SPALTE10(''W_"</definedName>
    <definedName name="ZRDaten1.ErgDef.2">"?X0032'')_x000D_
SPALTE11(''WX0033'')_x000D_
SPALTE12(''WX0034'')_x000D_
SPALTE13(''WX0035'')_x000D_
SPALTE14(''WX0036'')_x000D_
SPALTE15(''WX0037'')_x000D_
SPALTE16(''WX0038'')_x000D_
SPALTE17(''WX0039'')_x000D_
SPALTE18(''WX0040'')_x000D_
SPALTE19(''WX0041'')_x000D_
SPALTE20(''WX0042'')_x000D_
SPALTE21(''WX0043''_"</definedName>
    <definedName name="ZRDaten1.ErgDef.3">"?)_x000D_
SPALTE22(''WX0044'')_x000D_
SPALTE23(''WX0045'')_x000D_
SPALTE24(''WX0046'')_x000D_
SPALTE25(''WX0047'')_x000D_
SPALTE26(''WX0048'')_x000D_
SPALTE27(''WX0049'')_x000D_
SPALTE28(''WX0050'')_x000D_
SPALTE29(''WX0051'')_x000D_
SPALTE30(''WX0052'')_x000D_
SPALTE31(''WX0053'')_x000D_
SPALTE32(''WX0054'')_x000D_
SPAL_"</definedName>
    <definedName name="ZRDaten1.ErgDef.4">"?TE33(''WX0055'')_x000D_
SPALTE34(''WX0056'')_x000D_
SPALTE35(''WX0057'')_x000D_
SPALTE36(''WX0058'')_x000D_
SPALTE37(''WX0059'')_x000D_
SPALTE38(''WX0060'')_x000D_
SPALTE39(''WX0061'')_x000D_
SPALTE40(''WX0062'')_x000D_
SPALTE41(''WX0063'')_x000D_
SPALTE42(''WX0064'')_x000D_
SPALTE43(''WX0065'')_x000D_
SPALTE44(''_"</definedName>
    <definedName name="ZRDaten1.ErgDef.5">"?WX0066'')_x000D_
SPALTE45(''WX0067'')_x000D_
SPALTE46(''WX0068'')_x000D_
SPALTE47(''WX0069'')_x000D_
SPALTE48(''WX0070'')_x000D_
SPALTE49(''WX0071'')_x000D_
SPALTE50(''WX0072'')"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3" i="1" l="1"/>
  <c r="B14" i="1"/>
  <c r="B24" i="1" s="1"/>
  <c r="B25" i="1"/>
  <c r="D14" i="1"/>
  <c r="A19" i="1" s="1"/>
  <c r="C3" i="2"/>
  <c r="B26" i="1" l="1"/>
  <c r="D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Lukas Hendricks</author>
  </authors>
  <commentList>
    <comment ref="A2" authorId="0" shapeId="0" xr:uid="{0533B557-2BD9-45E7-9D91-00AF4DFBF52B}">
      <text>
        <r>
          <rPr>
            <b/>
            <sz val="9"/>
            <color indexed="81"/>
            <rFont val="Segoe UI"/>
            <family val="2"/>
          </rPr>
          <t>Lukas Hendricks:</t>
        </r>
        <r>
          <rPr>
            <sz val="9"/>
            <color indexed="81"/>
            <rFont val="Segoe UI"/>
            <family val="2"/>
          </rPr>
          <t xml:space="preserve">
Es sollen die Mehrkosten bei nicht leitungsgebundenen Energieträgern im Jahr 2022 abgefedert werden, die über eine Verdopplung des Preisniveaus aus dem Jahr 2021 hinausgehen. 
Es geht also nicht um die Verdoppelung der individuellen Beschaffungskosten, sondern um eine Verdoppelung gegenüber dem Durchschnittswert 2021, dem sog. Referenzpreis.
Auch wenn Sie im Jahr 2021 für Ihre(n) Energieträger einen niedrigeren Preis als den Referenzpreis zahlen mussten, berechnet sich die Entlastungshöhe in den Härtefallhilfen auf Grundlage der für alle einheitlichen Referenzpreise. Es wird kein Vergleich der bei Ihnen in den Jahren 2022 und 2021 tatsächlich angefallenen Kosten vorgenommen.
Ein Privathaushalt im Sinne der Härtefallhilfen liegt vor, solange höchstens
- ein separates Arbeitszimmer je erwerbstätiger Person und 
- insgesamt maximal zwei Arbeitszimmer je Privathaushalt betrieben werden.
Nur beheizte Wohnflächen werden bezuschusst, nicht andere Flächen wie z.B. Büros oder Lager. Ab 90 % Wohnflächenanteil wird pauschal vollständig gefördert.
Als Direktantragsstellende/r dürfen Sie nur für einen Wohnsitz einen Antrag stellen. Dies gilt auch im Falle eines oder mehrerer Umzüge.</t>
        </r>
      </text>
    </comment>
    <comment ref="A6" authorId="0" shapeId="0" xr:uid="{ECCE1C96-99BE-4580-9FC0-9F98F08C4B9B}">
      <text>
        <r>
          <rPr>
            <b/>
            <sz val="9"/>
            <color indexed="81"/>
            <rFont val="Segoe UI"/>
            <family val="2"/>
          </rPr>
          <t>Lukas Hendricks:</t>
        </r>
        <r>
          <rPr>
            <sz val="9"/>
            <color indexed="81"/>
            <rFont val="Segoe UI"/>
            <family val="2"/>
          </rPr>
          <t xml:space="preserve">
Die Bestellmenge entspricht der gelieferten Menge des jeweiligen nicht leitungsgebundenen Energieträgers im Entlastungszeitraum. Maßgeblich ist das Datum der Lieferung. Ergänzend hierzu kann das Land vorsehen, ausnahmsweise auf das Bestelldatum abzustellen, sofern anhand geeigneter Unterlagen nachgewiesen wird, dass die Bestellung im Entlastungszeitraum aufgegeben wurde und die Lieferung des nicht leitungsgebundenen Energieträgers bis spätestens 31. März 2023 erfolgte. Hinweis: Die Entscheidung, ob ausnahmsweise auf das Bestelldatum abgestellt wird, obliegt den Ländern. Bei Fragen hierzu wenden Sie sich bitte an die Bewilligungsstelle Ihres Bundeslandes.</t>
        </r>
      </text>
    </comment>
    <comment ref="A10" authorId="0" shapeId="0" xr:uid="{8F38F6FC-7FD6-45AE-82D6-519CF4191374}">
      <text>
        <r>
          <rPr>
            <b/>
            <sz val="9"/>
            <color indexed="81"/>
            <rFont val="Segoe UI"/>
            <family val="2"/>
          </rPr>
          <t>Lukas Hendricks:</t>
        </r>
        <r>
          <rPr>
            <sz val="9"/>
            <color indexed="81"/>
            <rFont val="Segoe UI"/>
            <family val="2"/>
          </rPr>
          <t xml:space="preserve">
Nur beheizte Wohnflächen werden bezuschusst, nicht andere Flächen wie z.B. Büros oder Lager. Ab 90 % Wohnflächenanteil wird pauschal vollständig gefördert.</t>
        </r>
      </text>
    </comment>
    <comment ref="A13" authorId="0" shapeId="0" xr:uid="{0EB667B1-FAEF-4C29-97DF-DEBF1FC734D8}">
      <text>
        <r>
          <rPr>
            <b/>
            <sz val="9"/>
            <color indexed="81"/>
            <rFont val="Segoe UI"/>
            <family val="2"/>
          </rPr>
          <t>Lukas Hendricks:</t>
        </r>
        <r>
          <rPr>
            <sz val="9"/>
            <color indexed="81"/>
            <rFont val="Segoe UI"/>
            <family val="2"/>
          </rPr>
          <t xml:space="preserve">
Folgende Energieträger sind umfasst: 
Heizöl, Flüssiggas (LPG), Holzpellets, Holzhackschnitzel, Holzbriketts, Scheitholz und Kohle/Koks.
</t>
        </r>
      </text>
    </comment>
    <comment ref="A18" authorId="0" shapeId="0" xr:uid="{DBFE8CAD-8C09-4F52-BFC1-5E6BAA0507F4}">
      <text>
        <r>
          <rPr>
            <b/>
            <sz val="9"/>
            <color indexed="81"/>
            <rFont val="Segoe UI"/>
            <charset val="1"/>
          </rPr>
          <t>Lukas Hendricks:</t>
        </r>
        <r>
          <rPr>
            <sz val="9"/>
            <color indexed="81"/>
            <rFont val="Segoe UI"/>
            <charset val="1"/>
          </rPr>
          <t xml:space="preserve">
hier die Gesamtkosten (brutto, inkl. Umsatzsteuer) für den Energiebedarf eintragen, Kosten für mehrere Zukäufe von Januar-01. Dezember 2022 ggf. addieren
</t>
        </r>
      </text>
    </comment>
    <comment ref="A19" authorId="0" shapeId="0" xr:uid="{204BBC3E-F9EA-4EB8-8C97-7EE00AF381F7}">
      <text>
        <r>
          <rPr>
            <b/>
            <sz val="9"/>
            <color indexed="81"/>
            <rFont val="Segoe UI"/>
            <family val="2"/>
          </rPr>
          <t>Lukas Hendricks:</t>
        </r>
        <r>
          <rPr>
            <sz val="9"/>
            <color indexed="81"/>
            <rFont val="Segoe UI"/>
            <family val="2"/>
          </rPr>
          <t xml:space="preserve">
hier die Gesamtmengen eintragen, Mengen für mehrere Zukäufe von Januar-01. Dezember 2022 ggf. addieren</t>
        </r>
      </text>
    </comment>
    <comment ref="A23" authorId="0" shapeId="0" xr:uid="{40DF2B34-0C9F-45B0-AB03-92322E774382}">
      <text>
        <r>
          <rPr>
            <b/>
            <sz val="9"/>
            <color indexed="81"/>
            <rFont val="Segoe UI"/>
            <family val="2"/>
          </rPr>
          <t>Lukas Hendricks:</t>
        </r>
        <r>
          <rPr>
            <sz val="9"/>
            <color indexed="81"/>
            <rFont val="Segoe UI"/>
            <family val="2"/>
          </rPr>
          <t xml:space="preserve">
Nur beheizte Wohnflächen werden bezuschusst, nicht andere Flächen wie z.B. Büros oder Lager. Ab 90 % Wohnflächenanteil wird pauschal vollständig gefördert.</t>
        </r>
      </text>
    </comment>
  </commentList>
</comments>
</file>

<file path=xl/sharedStrings.xml><?xml version="1.0" encoding="utf-8"?>
<sst xmlns="http://schemas.openxmlformats.org/spreadsheetml/2006/main" count="59" uniqueCount="53">
  <si>
    <t>Zeitraum</t>
  </si>
  <si>
    <t>Schritt 1:</t>
  </si>
  <si>
    <t>Schritt 2:</t>
  </si>
  <si>
    <t>Heizöl</t>
  </si>
  <si>
    <t>Flüssiggas</t>
  </si>
  <si>
    <t>Holzpellets</t>
  </si>
  <si>
    <t>Holzhackschnitzel</t>
  </si>
  <si>
    <t>Holzbriketts</t>
  </si>
  <si>
    <t>Scheitholz</t>
  </si>
  <si>
    <t>Kohle/Koks</t>
  </si>
  <si>
    <t xml:space="preserve">Der Inhalt der vorliegenden Datei ist nach bestem Wissen und Kenntnisstand  sorgfältig bearbeitet und erstellt worden. </t>
  </si>
  <si>
    <t xml:space="preserve">Wegen der vielen Neuerungen und der Dynamik des Rechtsgebiets, wegen der Vielzahl letztinstanzlich nicht entschiedener offener </t>
  </si>
  <si>
    <t xml:space="preserve">Rechts-, Anwendungs- und Auslegungsfragen und wegen des Fehlens beziehungsweise der Unvollständigkeit bundeseinheitlicher Verwaltungsanweisungen </t>
  </si>
  <si>
    <t>kann von dem Verfasser der Datei  jedoch keinerlei Haftung übernommen werden.</t>
  </si>
  <si>
    <t xml:space="preserve">Dieses Informationsangebot stellt keine Rechts- oder Steuerberatung im Einzelfall dar . </t>
  </si>
  <si>
    <t>Es kann eine Beratung im Einzelfall durch einen Steuerberater oder Rechtsanwalt nicht ersetzen, stellt aber keine Aufforderung zur Rechts- oder Steuerberatung dar.</t>
  </si>
  <si>
    <t>Die ermittelten Ergebnisse können gegenüber der exakten finanzmathematischen Ermittlung Rundungsdifferenzen aufweisen.</t>
  </si>
  <si>
    <r>
      <t xml:space="preserve">Alle Rechte vorbehalten, Nachdruck, Weiterleitung  und Vervielfältigung - auch auszugsweise und/oder elektronisch -  nur mit Genehmigung  des Verfassers. </t>
    </r>
    <r>
      <rPr>
        <b/>
        <sz val="10"/>
        <color indexed="62"/>
        <rFont val="Symbol"/>
        <family val="1"/>
        <charset val="2"/>
      </rPr>
      <t>ã</t>
    </r>
    <r>
      <rPr>
        <b/>
        <sz val="10"/>
        <color indexed="62"/>
        <rFont val="Sparkasse Rg"/>
      </rPr>
      <t xml:space="preserve"> Lukas Hendricks, Bonn</t>
    </r>
  </si>
  <si>
    <t xml:space="preserve">Die vorliegenden Inhalte dienen lediglich der Unterhaltung und der allgemeinen Information und geben öffentlich bekannte und zugängliche wirtschaftlichen, steuerlichen und rechtlichen Konsequenzen der Härtefallhilfe Energie für Privathaushalte in Auszügen wieder. </t>
  </si>
  <si>
    <t>Lukas Mustermann</t>
  </si>
  <si>
    <t>Härtefallhilfe Energie für Privathaushalte</t>
  </si>
  <si>
    <t>Energieträger auswählen</t>
  </si>
  <si>
    <t>Referenzpreis</t>
  </si>
  <si>
    <t>Auswertung</t>
  </si>
  <si>
    <t>Name Haushalt</t>
  </si>
  <si>
    <t>Zuschusshöhe Härtefallhilfe</t>
  </si>
  <si>
    <t>doppelter Referenzpreis (Verbrauch * Referenzpreis/Energieträger *2)</t>
  </si>
  <si>
    <t>/</t>
  </si>
  <si>
    <t>Liter</t>
  </si>
  <si>
    <t>kg</t>
  </si>
  <si>
    <t>Raummeter</t>
  </si>
  <si>
    <t>tatsächliche Kosten</t>
  </si>
  <si>
    <t>01.01.2022 - 01.12.2022</t>
  </si>
  <si>
    <t>tatsächliche Kosten von 01. Januar bis 01. Dezember 2022</t>
  </si>
  <si>
    <t>qm</t>
  </si>
  <si>
    <t>Wohnflächenanteil</t>
  </si>
  <si>
    <t>Gesamtfläche des Haushalts in qm</t>
  </si>
  <si>
    <t>davon beheizte Wohnfläche in qm</t>
  </si>
  <si>
    <t>Hendricks Consulting</t>
  </si>
  <si>
    <t>Steuer- und Unternehmensberatung</t>
  </si>
  <si>
    <t>Steuerberater Hendricks</t>
  </si>
  <si>
    <t>Diplom-Finanzwirt (FH)</t>
  </si>
  <si>
    <t>MBA (International Taxation)</t>
  </si>
  <si>
    <t>Lukas Hendricks</t>
  </si>
  <si>
    <t>Steuerberater</t>
  </si>
  <si>
    <t>Fachberater für die Umstrukturierung von Unternehmen*</t>
  </si>
  <si>
    <t>Fachberater für den Heilberufebereich*</t>
  </si>
  <si>
    <t>Dreizehnmorgenweg 47</t>
  </si>
  <si>
    <t>53175 Bonn-Bad Godesberg</t>
  </si>
  <si>
    <t>Tel. 0228/4331564</t>
  </si>
  <si>
    <t>Fax 0228/4331572</t>
  </si>
  <si>
    <t>info@hendricks-consulting.de</t>
  </si>
  <si>
    <t>www.hendricks-consulting.de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</si>
</sst>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0.00\ &quot;€&quot;;[Red]\-#,##0.00\ &quot;€&quot;"/>
    <numFmt numFmtId="164" formatCode="#,##0.00\ &quot;€&quot;"/>
  </numFmts>
  <fonts count="16">
    <font>
      <sz val="11"/>
      <color theme="1"/>
      <name val="Calibri"/>
      <family val="2"/>
      <scheme val="minor"/>
    </font>
    <font>
      <sz val="9"/>
      <color indexed="81"/>
      <name val="Segoe UI"/>
      <charset val="1"/>
    </font>
    <font>
      <b/>
      <sz val="9"/>
      <color indexed="81"/>
      <name val="Segoe UI"/>
      <charset val="1"/>
    </font>
    <font>
      <sz val="12"/>
      <color theme="1"/>
      <name val="Calibri"/>
      <family val="2"/>
      <scheme val="minor"/>
    </font>
    <font>
      <sz val="10"/>
      <color rgb="FF1D1D1B"/>
      <name val="Open Sans"/>
      <family val="2"/>
    </font>
    <font>
      <sz val="9"/>
      <color indexed="81"/>
      <name val="Segoe UI"/>
      <family val="2"/>
    </font>
    <font>
      <b/>
      <sz val="9"/>
      <color indexed="81"/>
      <name val="Segoe UI"/>
      <family val="2"/>
    </font>
    <font>
      <b/>
      <sz val="18"/>
      <color theme="1"/>
      <name val="Calibri"/>
      <family val="2"/>
      <scheme val="minor"/>
    </font>
    <font>
      <b/>
      <sz val="12"/>
      <color theme="1"/>
      <name val="Calibri"/>
      <family val="2"/>
      <scheme val="minor"/>
    </font>
    <font>
      <sz val="9.9"/>
      <color rgb="FF212121"/>
      <name val="Arial"/>
      <family val="2"/>
    </font>
    <font>
      <b/>
      <sz val="10"/>
      <color indexed="62"/>
      <name val="Sparkasse Rg"/>
    </font>
    <font>
      <b/>
      <sz val="10"/>
      <color indexed="62"/>
      <name val="Symbol"/>
      <family val="1"/>
      <charset val="2"/>
    </font>
    <font>
      <sz val="18"/>
      <color theme="1"/>
      <name val="Calibri"/>
      <family val="2"/>
      <scheme val="minor"/>
    </font>
    <font>
      <u/>
      <sz val="11"/>
      <color theme="10"/>
      <name val="Calibri"/>
      <family val="2"/>
      <scheme val="minor"/>
    </font>
    <font>
      <sz val="13"/>
      <color rgb="FF333333"/>
      <name val="Roboto"/>
    </font>
    <font>
      <b/>
      <sz val="13"/>
      <color rgb="FF333333"/>
      <name val="Roboto"/>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FF"/>
        <bgColor indexed="64"/>
      </patternFill>
    </fill>
    <fill>
      <patternFill patternType="solid">
        <fgColor indexed="65"/>
        <bgColor indexed="9"/>
      </patternFill>
    </fill>
    <fill>
      <patternFill patternType="solid">
        <fgColor theme="0"/>
        <bgColor indexed="9"/>
      </patternFill>
    </fill>
  </fills>
  <borders count="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rgb="FFD1D2D2"/>
      </top>
      <bottom/>
      <diagonal/>
    </border>
  </borders>
  <cellStyleXfs count="2">
    <xf numFmtId="0" fontId="0" fillId="0" borderId="0"/>
    <xf numFmtId="0" fontId="13" fillId="0" borderId="0" applyNumberFormat="0" applyFill="0" applyBorder="0" applyAlignment="0" applyProtection="0"/>
  </cellStyleXfs>
  <cellXfs count="35">
    <xf numFmtId="0" fontId="0" fillId="0" borderId="0" xfId="0"/>
    <xf numFmtId="0" fontId="3" fillId="2" borderId="0" xfId="0" applyFont="1" applyFill="1"/>
    <xf numFmtId="0" fontId="4" fillId="2" borderId="0" xfId="0" applyFont="1" applyFill="1" applyAlignment="1">
      <alignment horizontal="left" vertical="center" wrapText="1"/>
    </xf>
    <xf numFmtId="0" fontId="8" fillId="2" borderId="0" xfId="0" applyFont="1" applyFill="1"/>
    <xf numFmtId="0" fontId="10" fillId="6" borderId="0" xfId="0" applyFont="1" applyFill="1" applyAlignment="1">
      <alignment horizontal="left" readingOrder="1"/>
    </xf>
    <xf numFmtId="0" fontId="0" fillId="6" borderId="0" xfId="0" applyFill="1"/>
    <xf numFmtId="8" fontId="9" fillId="5" borderId="4" xfId="0" applyNumberFormat="1" applyFont="1" applyFill="1" applyBorder="1" applyAlignment="1">
      <alignment vertical="top" wrapText="1"/>
    </xf>
    <xf numFmtId="0" fontId="9" fillId="5" borderId="0" xfId="0" applyFont="1" applyFill="1" applyAlignment="1">
      <alignment vertical="top" wrapText="1"/>
    </xf>
    <xf numFmtId="0" fontId="9" fillId="5" borderId="4" xfId="0" applyFont="1" applyFill="1" applyBorder="1" applyAlignment="1">
      <alignment vertical="center" wrapText="1"/>
    </xf>
    <xf numFmtId="0" fontId="9" fillId="5" borderId="0" xfId="0" applyFont="1" applyFill="1" applyAlignment="1">
      <alignment vertical="center" wrapText="1"/>
    </xf>
    <xf numFmtId="8" fontId="9" fillId="5" borderId="4" xfId="0" applyNumberFormat="1" applyFont="1" applyFill="1" applyBorder="1" applyAlignment="1">
      <alignment vertical="center" wrapText="1"/>
    </xf>
    <xf numFmtId="8" fontId="9" fillId="5" borderId="0" xfId="0" applyNumberFormat="1" applyFont="1" applyFill="1" applyAlignment="1">
      <alignment vertical="center" wrapText="1"/>
    </xf>
    <xf numFmtId="0" fontId="0" fillId="0" borderId="0" xfId="0" quotePrefix="1"/>
    <xf numFmtId="164" fontId="12" fillId="3" borderId="1" xfId="0" applyNumberFormat="1" applyFont="1" applyFill="1" applyBorder="1" applyProtection="1">
      <protection locked="0"/>
    </xf>
    <xf numFmtId="0" fontId="12" fillId="2" borderId="0" xfId="0" applyFont="1" applyFill="1"/>
    <xf numFmtId="164" fontId="12" fillId="2" borderId="1" xfId="0" applyNumberFormat="1" applyFont="1" applyFill="1" applyBorder="1" applyProtection="1">
      <protection locked="0"/>
    </xf>
    <xf numFmtId="164" fontId="12" fillId="2" borderId="0" xfId="0" applyNumberFormat="1" applyFont="1" applyFill="1"/>
    <xf numFmtId="164" fontId="12" fillId="2" borderId="0" xfId="0" quotePrefix="1" applyNumberFormat="1" applyFont="1" applyFill="1" applyProtection="1">
      <protection locked="0"/>
    </xf>
    <xf numFmtId="164" fontId="12" fillId="2" borderId="0" xfId="0" applyNumberFormat="1" applyFont="1" applyFill="1" applyAlignment="1">
      <alignment horizontal="right"/>
    </xf>
    <xf numFmtId="4" fontId="12" fillId="2" borderId="0" xfId="0" quotePrefix="1" applyNumberFormat="1" applyFont="1" applyFill="1"/>
    <xf numFmtId="0" fontId="7" fillId="2" borderId="0" xfId="0" applyFont="1" applyFill="1" applyAlignment="1">
      <alignment horizontal="center" vertical="center" wrapText="1"/>
    </xf>
    <xf numFmtId="0" fontId="7" fillId="4" borderId="2" xfId="0" applyFont="1" applyFill="1" applyBorder="1"/>
    <xf numFmtId="164" fontId="7" fillId="4" borderId="3" xfId="0" applyNumberFormat="1" applyFont="1" applyFill="1" applyBorder="1"/>
    <xf numFmtId="0" fontId="12" fillId="3" borderId="1" xfId="0" applyFont="1" applyFill="1" applyBorder="1" applyProtection="1">
      <protection locked="0"/>
    </xf>
    <xf numFmtId="164" fontId="12" fillId="3" borderId="1" xfId="0" applyNumberFormat="1" applyFont="1" applyFill="1" applyBorder="1" applyAlignment="1" applyProtection="1">
      <alignment horizontal="right"/>
      <protection locked="0"/>
    </xf>
    <xf numFmtId="4" fontId="12" fillId="3" borderId="1" xfId="0" applyNumberFormat="1" applyFont="1" applyFill="1" applyBorder="1" applyProtection="1">
      <protection locked="0"/>
    </xf>
    <xf numFmtId="0" fontId="0" fillId="7" borderId="0" xfId="0" applyFill="1"/>
    <xf numFmtId="0" fontId="12" fillId="3" borderId="0" xfId="0" applyFont="1" applyFill="1" applyProtection="1">
      <protection locked="0"/>
    </xf>
    <xf numFmtId="0" fontId="0" fillId="2" borderId="0" xfId="0" applyFill="1"/>
    <xf numFmtId="10" fontId="12" fillId="2" borderId="0" xfId="0" applyNumberFormat="1" applyFont="1" applyFill="1"/>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4" fillId="2" borderId="0" xfId="0" applyFont="1" applyFill="1"/>
    <xf numFmtId="0" fontId="15" fillId="2" borderId="0" xfId="0" applyFont="1" applyFill="1"/>
    <xf numFmtId="0" fontId="13" fillId="2" borderId="0" xfId="1" applyFill="1"/>
  </cellXfs>
  <cellStyles count="2">
    <cellStyle name="Link" xfId="1" builtinId="8"/>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hendricks-consulting.de/" TargetMode="External"/><Relationship Id="rId1" Type="http://schemas.openxmlformats.org/officeDocument/2006/relationships/hyperlink" Target="mailto:info@hendricks-consulting.de"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8E10A-C1E5-44D3-BCBA-02D42444D2C8}">
  <sheetPr>
    <pageSetUpPr fitToPage="1"/>
  </sheetPr>
  <dimension ref="A1:D26"/>
  <sheetViews>
    <sheetView tabSelected="1" zoomScale="115" zoomScaleNormal="115" workbookViewId="0">
      <selection activeCell="B4" sqref="B4"/>
    </sheetView>
  </sheetViews>
  <sheetFormatPr baseColWidth="10" defaultColWidth="48" defaultRowHeight="15.75"/>
  <cols>
    <col min="1" max="1" width="75.5703125" style="1" customWidth="1"/>
    <col min="2" max="2" width="76.42578125" style="1" customWidth="1"/>
    <col min="3" max="3" width="2.140625" style="1" customWidth="1"/>
    <col min="4" max="16384" width="48" style="1"/>
  </cols>
  <sheetData>
    <row r="1" spans="1:4" ht="12" customHeight="1" thickBot="1"/>
    <row r="2" spans="1:4" ht="42" customHeight="1" thickBot="1">
      <c r="A2" s="30" t="s">
        <v>20</v>
      </c>
      <c r="B2" s="31"/>
      <c r="C2" s="20"/>
    </row>
    <row r="3" spans="1:4" ht="16.5" thickBot="1"/>
    <row r="4" spans="1:4" ht="24" thickBot="1">
      <c r="A4" s="1" t="s">
        <v>24</v>
      </c>
      <c r="B4" s="23" t="s">
        <v>19</v>
      </c>
      <c r="C4" s="14"/>
    </row>
    <row r="5" spans="1:4" ht="6.75" customHeight="1" thickBot="1">
      <c r="B5" s="14"/>
      <c r="C5" s="14"/>
    </row>
    <row r="6" spans="1:4" ht="24" thickBot="1">
      <c r="A6" s="1" t="s">
        <v>0</v>
      </c>
      <c r="B6" s="23" t="s">
        <v>32</v>
      </c>
      <c r="C6" s="14"/>
    </row>
    <row r="7" spans="1:4" ht="8.25" customHeight="1" thickBot="1">
      <c r="B7" s="27"/>
      <c r="C7" s="14"/>
    </row>
    <row r="8" spans="1:4" ht="24" thickBot="1">
      <c r="A8" s="1" t="s">
        <v>36</v>
      </c>
      <c r="B8" s="23">
        <v>100</v>
      </c>
      <c r="C8" s="14" t="s">
        <v>34</v>
      </c>
    </row>
    <row r="9" spans="1:4" ht="6.95" customHeight="1" thickBot="1">
      <c r="B9" s="14"/>
      <c r="C9" s="14"/>
    </row>
    <row r="10" spans="1:4" ht="24" thickBot="1">
      <c r="A10" s="1" t="s">
        <v>37</v>
      </c>
      <c r="B10" s="23">
        <v>90</v>
      </c>
      <c r="C10" s="14" t="s">
        <v>34</v>
      </c>
    </row>
    <row r="11" spans="1:4" ht="23.25">
      <c r="B11" s="14"/>
      <c r="C11" s="14"/>
    </row>
    <row r="12" spans="1:4" ht="24" thickBot="1">
      <c r="A12" s="3" t="s">
        <v>1</v>
      </c>
      <c r="B12" s="14"/>
      <c r="C12" s="14"/>
    </row>
    <row r="13" spans="1:4" ht="24" thickBot="1">
      <c r="A13" s="2" t="s">
        <v>21</v>
      </c>
      <c r="B13" s="24" t="s">
        <v>5</v>
      </c>
      <c r="C13" s="18"/>
    </row>
    <row r="14" spans="1:4" ht="23.25" customHeight="1" thickBot="1">
      <c r="A14" s="2" t="s">
        <v>22</v>
      </c>
      <c r="B14" s="15">
        <f>VLOOKUP(B13,Tabelle2!A2:C8,2,FALSE)</f>
        <v>0.24</v>
      </c>
      <c r="C14" s="17" t="s">
        <v>27</v>
      </c>
      <c r="D14" s="14" t="str">
        <f>VLOOKUP(B13,Tabelle2!A2:C8,3)</f>
        <v>kg</v>
      </c>
    </row>
    <row r="15" spans="1:4" ht="10.5" customHeight="1">
      <c r="B15" s="14"/>
      <c r="C15" s="14"/>
    </row>
    <row r="16" spans="1:4" ht="23.25">
      <c r="A16" s="3" t="s">
        <v>2</v>
      </c>
      <c r="B16" s="14"/>
      <c r="C16" s="14"/>
    </row>
    <row r="17" spans="1:4" ht="8.25" customHeight="1" thickBot="1">
      <c r="B17" s="14"/>
      <c r="C17" s="14"/>
    </row>
    <row r="18" spans="1:4" ht="24" thickBot="1">
      <c r="A18" s="1" t="s">
        <v>33</v>
      </c>
      <c r="B18" s="13">
        <v>2400</v>
      </c>
      <c r="C18" s="16"/>
    </row>
    <row r="19" spans="1:4" ht="24" thickBot="1">
      <c r="A19" s="1" t="str">
        <f>"von Januar bis 01. Dezember 2022 bestellte Menge "&amp;B13&amp;" in "&amp;D14</f>
        <v>von Januar bis 01. Dezember 2022 bestellte Menge Holzpellets in kg</v>
      </c>
      <c r="B19" s="25">
        <v>4000</v>
      </c>
      <c r="C19" s="19" t="s">
        <v>27</v>
      </c>
      <c r="D19" s="14" t="str">
        <f>D14</f>
        <v>kg</v>
      </c>
    </row>
    <row r="20" spans="1:4" ht="23.25">
      <c r="B20" s="16"/>
      <c r="C20" s="16"/>
    </row>
    <row r="21" spans="1:4" ht="23.25">
      <c r="A21" s="3" t="s">
        <v>23</v>
      </c>
      <c r="B21" s="14"/>
      <c r="C21" s="14"/>
    </row>
    <row r="22" spans="1:4" ht="6" customHeight="1">
      <c r="A22" s="28"/>
      <c r="B22" s="14"/>
      <c r="C22" s="14"/>
    </row>
    <row r="23" spans="1:4" ht="21" customHeight="1">
      <c r="A23" s="28" t="s">
        <v>35</v>
      </c>
      <c r="B23" s="29">
        <f>IF(B10/B8&gt;=0.9,1,B10/B8)</f>
        <v>1</v>
      </c>
      <c r="C23" s="14"/>
    </row>
    <row r="24" spans="1:4" ht="23.25">
      <c r="A24" s="1" t="s">
        <v>26</v>
      </c>
      <c r="B24" s="16">
        <f>B19*B14*2</f>
        <v>1920</v>
      </c>
      <c r="C24" s="14"/>
    </row>
    <row r="25" spans="1:4" ht="24" thickBot="1">
      <c r="A25" s="1" t="s">
        <v>31</v>
      </c>
      <c r="B25" s="16">
        <f>B18</f>
        <v>2400</v>
      </c>
    </row>
    <row r="26" spans="1:4" ht="24" thickBot="1">
      <c r="A26" s="21" t="s">
        <v>25</v>
      </c>
      <c r="B26" s="22">
        <f>IF(0.8*B23*(B25-B24)&gt;99.99,MIN(2000,0.8*B23*(B25-B24)),"0,- €, Mindestbetrag nicht erreicht/keine Förderung")</f>
        <v>384</v>
      </c>
    </row>
  </sheetData>
  <sheetProtection algorithmName="SHA-512" hashValue="7j/mI/tEiFtpUhkw6ZK7XXSz/fWvV0Artd4E7IrBbspaH+/Vbq+YGOp1yv09ANGoG7iEvcx9i/2SFgKHr2SMKA==" saltValue="r2swtd70ujJYg+DvOSfmEA==" spinCount="100000" sheet="1" objects="1" scenarios="1"/>
  <mergeCells count="1">
    <mergeCell ref="A2:B2"/>
  </mergeCells>
  <pageMargins left="0.7" right="0.7" top="0.78740157499999996" bottom="0.78740157499999996" header="0.3" footer="0.3"/>
  <pageSetup paperSize="9" scale="74"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7206204-AB0A-4C9F-BD67-EE909D62EE5B}">
          <x14:formula1>
            <xm:f>Tabelle2!$A$2:$A$8</xm:f>
          </x14:formula1>
          <xm:sqref>B13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878DC-D2BC-4231-9372-1CA03E3EC38D}">
  <dimension ref="A2:C9"/>
  <sheetViews>
    <sheetView workbookViewId="0">
      <selection activeCell="A2" sqref="A2"/>
    </sheetView>
  </sheetViews>
  <sheetFormatPr baseColWidth="10" defaultRowHeight="15"/>
  <cols>
    <col min="1" max="1" width="19.85546875" customWidth="1"/>
    <col min="3" max="3" width="14.5703125" customWidth="1"/>
  </cols>
  <sheetData>
    <row r="2" spans="1:3" ht="15.75" thickBot="1">
      <c r="A2" s="9" t="s">
        <v>3</v>
      </c>
      <c r="B2" s="11">
        <v>0.71</v>
      </c>
      <c r="C2" s="12" t="s">
        <v>28</v>
      </c>
    </row>
    <row r="3" spans="1:3" ht="15.75" thickBot="1">
      <c r="A3" s="8" t="s">
        <v>4</v>
      </c>
      <c r="B3" s="10">
        <v>0.56999999999999995</v>
      </c>
      <c r="C3" t="str">
        <f>C2</f>
        <v>Liter</v>
      </c>
    </row>
    <row r="4" spans="1:3" ht="15.75" thickBot="1">
      <c r="A4" s="8" t="s">
        <v>5</v>
      </c>
      <c r="B4" s="10">
        <v>0.24</v>
      </c>
      <c r="C4" s="12" t="s">
        <v>29</v>
      </c>
    </row>
    <row r="5" spans="1:3" ht="15.75" thickBot="1">
      <c r="A5" s="8" t="s">
        <v>6</v>
      </c>
      <c r="B5" s="10">
        <v>0.11</v>
      </c>
      <c r="C5" s="12" t="s">
        <v>29</v>
      </c>
    </row>
    <row r="6" spans="1:3" ht="15.75" thickBot="1">
      <c r="A6" s="8" t="s">
        <v>7</v>
      </c>
      <c r="B6" s="10">
        <v>0.28000000000000003</v>
      </c>
      <c r="C6" s="12" t="s">
        <v>29</v>
      </c>
    </row>
    <row r="7" spans="1:3" ht="18.75" customHeight="1" thickBot="1">
      <c r="A7" s="8" t="s">
        <v>8</v>
      </c>
      <c r="B7" s="6">
        <v>0.85</v>
      </c>
      <c r="C7" s="12" t="s">
        <v>30</v>
      </c>
    </row>
    <row r="8" spans="1:3">
      <c r="A8" s="8" t="s">
        <v>9</v>
      </c>
      <c r="B8" s="6">
        <v>0.36</v>
      </c>
      <c r="C8" s="12" t="s">
        <v>29</v>
      </c>
    </row>
    <row r="9" spans="1:3">
      <c r="A9" s="9"/>
      <c r="B9" s="7"/>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FBBAA-AAD5-4E5C-BB8E-B172D7DA0FE1}">
  <dimension ref="A1:I33"/>
  <sheetViews>
    <sheetView workbookViewId="0">
      <selection activeCell="A31" sqref="A31"/>
    </sheetView>
  </sheetViews>
  <sheetFormatPr baseColWidth="10" defaultColWidth="11.42578125" defaultRowHeight="15"/>
  <cols>
    <col min="1" max="16384" width="11.42578125" style="5"/>
  </cols>
  <sheetData>
    <row r="1" spans="1:9">
      <c r="A1" s="4" t="s">
        <v>10</v>
      </c>
    </row>
    <row r="2" spans="1:9">
      <c r="A2" s="4" t="s">
        <v>11</v>
      </c>
    </row>
    <row r="3" spans="1:9">
      <c r="A3" s="4" t="s">
        <v>12</v>
      </c>
    </row>
    <row r="4" spans="1:9">
      <c r="A4" s="4" t="s">
        <v>13</v>
      </c>
    </row>
    <row r="5" spans="1:9">
      <c r="A5" s="4" t="s">
        <v>18</v>
      </c>
    </row>
    <row r="6" spans="1:9">
      <c r="A6" s="4" t="s">
        <v>14</v>
      </c>
    </row>
    <row r="7" spans="1:9">
      <c r="A7" s="4" t="s">
        <v>15</v>
      </c>
    </row>
    <row r="8" spans="1:9">
      <c r="A8" s="4" t="s">
        <v>16</v>
      </c>
    </row>
    <row r="9" spans="1:9">
      <c r="A9" s="4" t="s">
        <v>17</v>
      </c>
    </row>
    <row r="10" spans="1:9">
      <c r="A10" s="26"/>
      <c r="B10" s="26"/>
      <c r="C10" s="26"/>
      <c r="D10" s="26"/>
      <c r="E10" s="26"/>
      <c r="F10" s="26"/>
      <c r="G10" s="26"/>
      <c r="H10" s="26"/>
      <c r="I10" s="26"/>
    </row>
    <row r="11" spans="1:9" ht="16.5">
      <c r="A11" s="32" t="s">
        <v>38</v>
      </c>
      <c r="B11" s="26"/>
      <c r="C11" s="26"/>
      <c r="D11" s="26"/>
      <c r="E11" s="26"/>
      <c r="F11" s="26"/>
      <c r="G11" s="26"/>
      <c r="H11" s="26"/>
      <c r="I11" s="26"/>
    </row>
    <row r="12" spans="1:9" ht="16.5">
      <c r="A12" s="32" t="s">
        <v>39</v>
      </c>
      <c r="B12" s="26"/>
      <c r="C12" s="26"/>
      <c r="D12" s="26"/>
      <c r="E12" s="26"/>
      <c r="F12" s="26"/>
      <c r="G12" s="26"/>
      <c r="H12" s="26"/>
      <c r="I12" s="26"/>
    </row>
    <row r="13" spans="1:9">
      <c r="A13" s="28"/>
      <c r="B13" s="26"/>
      <c r="C13" s="26"/>
      <c r="D13" s="26"/>
      <c r="E13" s="26"/>
      <c r="F13" s="26"/>
      <c r="G13" s="26"/>
      <c r="H13" s="26"/>
      <c r="I13" s="26"/>
    </row>
    <row r="14" spans="1:9" ht="16.5">
      <c r="A14" s="33" t="s">
        <v>40</v>
      </c>
      <c r="B14" s="26"/>
      <c r="C14" s="26"/>
      <c r="D14" s="26"/>
      <c r="E14" s="26"/>
      <c r="F14" s="26"/>
      <c r="G14" s="26"/>
      <c r="H14" s="26"/>
      <c r="I14" s="26"/>
    </row>
    <row r="15" spans="1:9">
      <c r="A15" s="28"/>
      <c r="B15" s="26"/>
      <c r="C15" s="26"/>
      <c r="D15" s="26"/>
      <c r="E15" s="26"/>
      <c r="F15" s="26"/>
      <c r="G15" s="26"/>
      <c r="H15" s="26"/>
      <c r="I15" s="26"/>
    </row>
    <row r="16" spans="1:9" ht="16.5">
      <c r="A16" s="32" t="s">
        <v>41</v>
      </c>
      <c r="B16" s="26"/>
      <c r="C16" s="26"/>
      <c r="D16" s="26"/>
      <c r="E16" s="26"/>
      <c r="F16" s="26"/>
      <c r="G16" s="26"/>
      <c r="H16" s="26"/>
      <c r="I16" s="26"/>
    </row>
    <row r="17" spans="1:9" ht="16.5">
      <c r="A17" s="32" t="s">
        <v>42</v>
      </c>
      <c r="B17" s="26"/>
      <c r="C17" s="26"/>
      <c r="D17" s="26"/>
      <c r="E17" s="26"/>
      <c r="F17" s="26"/>
      <c r="G17" s="26"/>
      <c r="H17" s="26"/>
      <c r="I17" s="26"/>
    </row>
    <row r="18" spans="1:9" ht="16.5">
      <c r="A18" s="32" t="s">
        <v>43</v>
      </c>
      <c r="B18" s="26"/>
      <c r="C18" s="26"/>
      <c r="D18" s="26"/>
      <c r="E18" s="26"/>
      <c r="F18" s="26"/>
      <c r="G18" s="26"/>
      <c r="H18" s="26"/>
      <c r="I18" s="26"/>
    </row>
    <row r="19" spans="1:9" ht="16.5">
      <c r="A19" s="32" t="s">
        <v>44</v>
      </c>
      <c r="B19" s="26"/>
      <c r="C19" s="26"/>
      <c r="D19" s="26"/>
      <c r="E19" s="26"/>
      <c r="F19" s="26"/>
      <c r="G19" s="26"/>
      <c r="H19" s="26"/>
      <c r="I19" s="26"/>
    </row>
    <row r="20" spans="1:9">
      <c r="A20" s="28"/>
      <c r="B20" s="26"/>
      <c r="C20" s="26"/>
      <c r="D20" s="26"/>
      <c r="E20" s="26"/>
      <c r="F20" s="26"/>
      <c r="G20" s="26"/>
      <c r="H20" s="26"/>
      <c r="I20" s="26"/>
    </row>
    <row r="21" spans="1:9" ht="16.5">
      <c r="A21" s="32" t="s">
        <v>45</v>
      </c>
      <c r="B21" s="26"/>
      <c r="C21" s="26"/>
      <c r="D21" s="26"/>
      <c r="E21" s="26"/>
      <c r="F21" s="26"/>
      <c r="G21" s="26"/>
      <c r="H21" s="26"/>
      <c r="I21" s="26"/>
    </row>
    <row r="22" spans="1:9" ht="16.5">
      <c r="A22" s="32" t="s">
        <v>46</v>
      </c>
      <c r="B22" s="26"/>
      <c r="C22" s="26"/>
      <c r="D22" s="26"/>
      <c r="E22" s="26"/>
      <c r="F22" s="26"/>
      <c r="G22" s="26"/>
      <c r="H22" s="26"/>
      <c r="I22" s="26"/>
    </row>
    <row r="23" spans="1:9">
      <c r="A23" s="28"/>
      <c r="B23" s="26"/>
      <c r="C23" s="26"/>
      <c r="D23" s="26"/>
      <c r="E23" s="26"/>
      <c r="F23" s="26"/>
      <c r="G23" s="26"/>
      <c r="H23" s="26"/>
      <c r="I23" s="26"/>
    </row>
    <row r="24" spans="1:9" ht="16.5">
      <c r="A24" s="32" t="s">
        <v>47</v>
      </c>
      <c r="B24" s="26"/>
      <c r="C24" s="26"/>
      <c r="D24" s="26"/>
      <c r="E24" s="26"/>
      <c r="F24" s="26"/>
      <c r="G24" s="26"/>
      <c r="H24" s="26"/>
      <c r="I24" s="26"/>
    </row>
    <row r="25" spans="1:9" ht="16.5">
      <c r="A25" s="32" t="s">
        <v>48</v>
      </c>
      <c r="B25" s="26"/>
      <c r="C25" s="26"/>
      <c r="D25" s="26"/>
      <c r="E25" s="26"/>
      <c r="F25" s="26"/>
      <c r="G25" s="26"/>
      <c r="H25" s="26"/>
      <c r="I25" s="26"/>
    </row>
    <row r="26" spans="1:9">
      <c r="A26" s="28"/>
      <c r="B26" s="26"/>
      <c r="C26" s="26"/>
      <c r="D26" s="26"/>
      <c r="E26" s="26"/>
      <c r="F26" s="26"/>
      <c r="G26" s="26"/>
      <c r="H26" s="26"/>
      <c r="I26" s="26"/>
    </row>
    <row r="27" spans="1:9" ht="16.5">
      <c r="A27" s="32" t="s">
        <v>49</v>
      </c>
      <c r="B27" s="26"/>
      <c r="C27" s="26"/>
      <c r="D27" s="26"/>
      <c r="E27" s="26"/>
      <c r="F27" s="26"/>
      <c r="G27" s="26"/>
      <c r="H27" s="26"/>
      <c r="I27" s="26"/>
    </row>
    <row r="28" spans="1:9" ht="16.5">
      <c r="A28" s="32" t="s">
        <v>50</v>
      </c>
      <c r="B28" s="26"/>
      <c r="C28" s="26"/>
      <c r="D28" s="26"/>
      <c r="E28" s="26"/>
      <c r="F28" s="26"/>
      <c r="G28" s="26"/>
      <c r="H28" s="26"/>
      <c r="I28" s="26"/>
    </row>
    <row r="29" spans="1:9">
      <c r="A29" s="34" t="s">
        <v>51</v>
      </c>
      <c r="B29" s="26"/>
      <c r="C29" s="26"/>
      <c r="D29" s="26"/>
      <c r="E29" s="26"/>
      <c r="F29" s="26"/>
      <c r="G29" s="26"/>
      <c r="H29" s="26"/>
      <c r="I29" s="26"/>
    </row>
    <row r="30" spans="1:9">
      <c r="A30" s="34" t="s">
        <v>52</v>
      </c>
      <c r="B30" s="26"/>
      <c r="C30" s="26"/>
      <c r="D30" s="26"/>
      <c r="E30" s="26"/>
      <c r="F30" s="26"/>
      <c r="G30" s="26"/>
      <c r="H30" s="26"/>
      <c r="I30" s="26"/>
    </row>
    <row r="31" spans="1:9">
      <c r="A31" s="26"/>
      <c r="B31" s="26"/>
      <c r="C31" s="26"/>
      <c r="D31" s="26"/>
      <c r="E31" s="26"/>
      <c r="F31" s="26"/>
      <c r="G31" s="26"/>
      <c r="H31" s="26"/>
      <c r="I31" s="26"/>
    </row>
    <row r="32" spans="1:9">
      <c r="A32" s="26"/>
      <c r="B32" s="26"/>
      <c r="C32" s="26"/>
      <c r="D32" s="26"/>
      <c r="E32" s="26"/>
      <c r="F32" s="26"/>
      <c r="G32" s="26"/>
      <c r="H32" s="26"/>
      <c r="I32" s="26"/>
    </row>
    <row r="33" spans="1:9">
      <c r="A33" s="26"/>
      <c r="B33" s="26"/>
      <c r="C33" s="26"/>
      <c r="D33" s="26"/>
      <c r="E33" s="26"/>
      <c r="F33" s="26"/>
      <c r="G33" s="26"/>
      <c r="H33" s="26"/>
      <c r="I33" s="26"/>
    </row>
  </sheetData>
  <sheetProtection algorithmName="SHA-512" hashValue="IRDcWN21fPuvseRQCdS8rExgDNVJLFQwG0RvVGaKEbt2hN2Txag9cmB/kNoU63+f+EVddkSRZQLfMsjKhS0dbQ==" saltValue="K/0PAZnIDjcBO2SDN95gPQ==" spinCount="100000" sheet="1" objects="1" scenarios="1"/>
  <hyperlinks>
    <hyperlink ref="A29" r:id="rId1" xr:uid="{1E1CFC40-CD94-417D-8755-A89A73C06E0B}"/>
    <hyperlink ref="A30" r:id="rId2" xr:uid="{14A76A3E-53AB-4D8A-82A8-A86651CC9EF5}"/>
  </hyperlinks>
  <pageMargins left="0.7" right="0.7" top="0.78740157499999996" bottom="0.78740157499999996" header="0.3" footer="0.3"/>
  <pageSetup paperSize="9" orientation="portrait"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Kalkulation Förderhöhe</vt:lpstr>
      <vt:lpstr>Tabelle2</vt:lpstr>
      <vt:lpstr>Impressum  + Lizenz</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Lukas Hendricks</dc:creator>
  <cp:lastModifiedBy>Lukas Hendricks</cp:lastModifiedBy>
  <cp:lastPrinted>2023-02-26T12:10:27Z</cp:lastPrinted>
  <dcterms:created xsi:type="dcterms:W3CDTF">2023-02-26T11:23:42Z</dcterms:created>
  <dcterms:modified xsi:type="dcterms:W3CDTF">2023-05-04T19:29:38Z</dcterms:modified>
</cp:coreProperties>
</file>